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0830" activeTab="0"/>
  </bookViews>
  <sheets>
    <sheet name="Timing-Budget" sheetId="1" r:id="rId1"/>
    <sheet name="Glossary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<sst xmlns="http://schemas.openxmlformats.org/spreadsheetml/2006/main" count="91" uniqueCount="66">
  <si>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>Fast-160</t>
  </si>
  <si>
    <t>Fast-80</t>
  </si>
  <si>
    <t>Fast40</t>
  </si>
  <si>
    <t>DT Period</t>
  </si>
  <si>
    <t>Period Tolerance</t>
  </si>
  <si>
    <t>Deterministic errors</t>
  </si>
  <si>
    <t>Silicon TX Driver Routing Skew</t>
  </si>
  <si>
    <t>Package Skew (Initiator)</t>
  </si>
  <si>
    <t>PCB Layout Skew (Initiator)</t>
  </si>
  <si>
    <t>Cable Skew (@ 25ps/Ft)</t>
  </si>
  <si>
    <t>PCB Layout Skew (Target)</t>
  </si>
  <si>
    <t>Package Skew (Target)</t>
  </si>
  <si>
    <t>Silicon RX Routing Skew</t>
  </si>
  <si>
    <t>HL Vs LH Matching</t>
  </si>
  <si>
    <t>Non-Deterministic errors</t>
  </si>
  <si>
    <t xml:space="preserve">Low Vt  Vs Substrate Noise </t>
  </si>
  <si>
    <t>Cross Talk Induced Jitter</t>
  </si>
  <si>
    <t>Input Slew Rate Dependent Skew</t>
  </si>
  <si>
    <t>Receiver Amplitude Dependent Skew</t>
  </si>
  <si>
    <r>
      <t>NOTE</t>
    </r>
    <r>
      <rPr>
        <sz val="10"/>
        <rFont val="Arial"/>
        <family val="0"/>
      </rPr>
      <t xml:space="preserve"> Cable timings based on good quality twisted pair round shielded cable</t>
    </r>
  </si>
  <si>
    <r>
      <t xml:space="preserve">* These values are removed by </t>
    </r>
    <r>
      <rPr>
        <b/>
        <sz val="10"/>
        <color indexed="10"/>
        <rFont val="Arial"/>
        <family val="2"/>
      </rPr>
      <t>Skew Compensation Logic</t>
    </r>
  </si>
  <si>
    <t>* Calculated Value</t>
  </si>
  <si>
    <t>Clock Jitter</t>
  </si>
  <si>
    <t>Cable Distortion ISI</t>
  </si>
  <si>
    <t>Compensatable Total</t>
  </si>
  <si>
    <t>Receiver Asymmetry</t>
  </si>
  <si>
    <t>Fast-320</t>
  </si>
  <si>
    <t>Basic Period (ns)</t>
  </si>
  <si>
    <t>Transfer Rate / Clock Info</t>
  </si>
  <si>
    <t>Data Valid Window without Deskew or PreComp</t>
  </si>
  <si>
    <t>Data Valid Window with Deskew and PreComp</t>
  </si>
  <si>
    <t>Data Setup/Hold without Deskew or PreComp</t>
  </si>
  <si>
    <t>Data Setup/Hold with Deskew and PreComp</t>
  </si>
  <si>
    <t>Total Error Budget</t>
  </si>
  <si>
    <t>* Reduced Values (From SPI-4)</t>
  </si>
  <si>
    <t>* Possible  to Reduce</t>
  </si>
  <si>
    <t>LSI's #'s         (William Petty)</t>
  </si>
  <si>
    <t>Strobe Placement Accuracy</t>
  </si>
  <si>
    <t>Data Deskew Accuracy</t>
  </si>
  <si>
    <t>Cable Skew</t>
  </si>
  <si>
    <t>Maximum time delta of package signal propagation due to trace length variations etc. (Assuming ideal simultaneous launch)</t>
  </si>
  <si>
    <t>Maximum time delta of PCB signal propagation due to trace length variations etc. (Assuming ideal simultaneous launch)</t>
  </si>
  <si>
    <t>Maximum time delta of signal propagation due to wire length variations etc. (Assuming ideal simultaneous launch)</t>
  </si>
  <si>
    <t>Small signal Vs. Large signal propagation variation through receiver.</t>
  </si>
  <si>
    <t>Maximum deviation of strobe placement from ideal center of data eye.</t>
  </si>
  <si>
    <t>Maximum skew of all received data/parity signals after deskew training.</t>
  </si>
  <si>
    <t>Input slew rate variation feed-through seen at receiver output.</t>
  </si>
  <si>
    <t>Time from first transitioning receiver to last transitioning receiver as observed at the internal parallel data latch. (Assuming simultaneous inputs)</t>
  </si>
  <si>
    <t>One Complete cycle of the Req/Ack signal. (Asserted followed by Negated)</t>
  </si>
  <si>
    <t>One half Cycle of the Req/Ack Signal. (Asserted or Negated)</t>
  </si>
  <si>
    <t>Total long term variation of reference clock signal.  (Derived from typical allowed Clock tolerance of 100ppm)</t>
  </si>
  <si>
    <t>Time from first transitioning output to last transitioning output as launched from the device pins.</t>
  </si>
  <si>
    <t>Strobe Placement Accuracy (X2)</t>
  </si>
  <si>
    <t>Data Deskew Accuracy (X2)</t>
  </si>
  <si>
    <t>NA</t>
  </si>
  <si>
    <t>Timing uncertainty caused by cable charging and attenuation effects that is dependent entirely on the data pattern.</t>
  </si>
  <si>
    <t>Internal logic symmetry variation of HL and LH transitions</t>
  </si>
  <si>
    <t>Substrate noise induced threshold uncertainty of internal logic</t>
  </si>
  <si>
    <t>Maximum Edge to Edge uncertainty of clock edge placement. (Either edge)</t>
  </si>
  <si>
    <t>Timing uncertainty due to induced noise from adjacent signal lines.</t>
  </si>
  <si>
    <t>Receiver propagation variation of asserting and negating transitions</t>
  </si>
  <si>
    <t>Preliminary Timing Budget for Fast-320 (Currently does not have positive margin)</t>
  </si>
  <si>
    <t>William Petty,   LSI Logic (05/09/2001)</t>
  </si>
  <si>
    <t>From SPI-3</t>
  </si>
  <si>
    <t>Seagate #'s (Gene Milligan) T10/00-323r2</t>
  </si>
  <si>
    <t>T10/01-162r0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</si>
</sst>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3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64" fontId="3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2" width="34.7109375" style="0" customWidth="1"/>
    <col min="3" max="3" width="13.7109375" style="4" customWidth="1"/>
    <col min="4" max="4" width="3.00390625" style="4" customWidth="1"/>
    <col min="5" max="5" width="12.8515625" style="4" customWidth="1"/>
    <col min="6" max="6" width="2.7109375" style="4" customWidth="1"/>
    <col min="7" max="7" width="13.28125" style="4" customWidth="1"/>
    <col min="8" max="8" width="2.7109375" style="4" customWidth="1"/>
    <col min="9" max="9" width="12.140625" style="4" customWidth="1"/>
    <col min="10" max="10" width="2.7109375" style="0" customWidth="1"/>
    <col min="11" max="11" width="12.28125" style="4" customWidth="1"/>
  </cols>
  <sheetData>
    <row r="1" spans="1:11" s="1" customFormat="1" ht="12.75">
      <c r="A1" s="1" t="s">
        <v>65</v>
      </c>
      <c r="C1" s="23"/>
      <c r="D1" s="23"/>
      <c r="E1" s="23"/>
      <c r="F1" s="23"/>
      <c r="G1" s="23"/>
      <c r="H1" s="23"/>
      <c r="I1" s="23"/>
      <c r="K1" s="23"/>
    </row>
    <row r="2" spans="1:11" s="21" customFormat="1" ht="18">
      <c r="A2" s="21" t="s">
        <v>61</v>
      </c>
      <c r="C2" s="22"/>
      <c r="D2" s="22"/>
      <c r="E2" s="22"/>
      <c r="F2" s="22"/>
      <c r="G2" s="22"/>
      <c r="H2" s="22"/>
      <c r="I2" s="22"/>
      <c r="K2" s="22"/>
    </row>
    <row r="3" spans="1:11" s="1" customFormat="1" ht="12.75">
      <c r="A3" s="1" t="s">
        <v>62</v>
      </c>
      <c r="C3" s="23"/>
      <c r="D3" s="23"/>
      <c r="E3" s="23"/>
      <c r="F3" s="23"/>
      <c r="G3" s="23"/>
      <c r="H3" s="23"/>
      <c r="I3" s="23"/>
      <c r="K3" s="23"/>
    </row>
    <row r="4" spans="3:11" ht="51">
      <c r="C4" s="18" t="s">
        <v>36</v>
      </c>
      <c r="E4" s="18" t="s">
        <v>36</v>
      </c>
      <c r="G4" s="18" t="s">
        <v>64</v>
      </c>
      <c r="I4" s="4" t="s">
        <v>63</v>
      </c>
      <c r="K4" s="4" t="s">
        <v>63</v>
      </c>
    </row>
    <row r="5" spans="1:11" s="2" customFormat="1" ht="12.75">
      <c r="A5" s="11" t="s">
        <v>28</v>
      </c>
      <c r="C5" s="3" t="s">
        <v>26</v>
      </c>
      <c r="D5" s="3"/>
      <c r="E5" s="3" t="s">
        <v>0</v>
      </c>
      <c r="F5" s="3"/>
      <c r="G5" s="3" t="s">
        <v>0</v>
      </c>
      <c r="H5" s="3"/>
      <c r="I5" s="3" t="s">
        <v>1</v>
      </c>
      <c r="K5" s="3" t="s">
        <v>2</v>
      </c>
    </row>
    <row r="6" spans="1:11" ht="12.75">
      <c r="A6" s="1"/>
      <c r="B6" t="s">
        <v>27</v>
      </c>
      <c r="C6" s="8">
        <v>6.25</v>
      </c>
      <c r="D6" s="8"/>
      <c r="E6" s="8">
        <v>12.5</v>
      </c>
      <c r="F6" s="8"/>
      <c r="G6" s="8">
        <v>12.5</v>
      </c>
      <c r="H6" s="8"/>
      <c r="I6" s="8">
        <v>25</v>
      </c>
      <c r="J6" s="9"/>
      <c r="K6" s="8">
        <v>25</v>
      </c>
    </row>
    <row r="7" spans="1:11" ht="12.75">
      <c r="A7" s="1"/>
      <c r="B7" t="s">
        <v>3</v>
      </c>
      <c r="C7" s="8">
        <v>3.125</v>
      </c>
      <c r="D7" s="8"/>
      <c r="E7" s="8">
        <v>6.25</v>
      </c>
      <c r="F7" s="8"/>
      <c r="G7" s="8">
        <v>6.25</v>
      </c>
      <c r="H7" s="8"/>
      <c r="I7" s="8">
        <v>12.5</v>
      </c>
      <c r="J7" s="9"/>
      <c r="K7" s="8">
        <v>0</v>
      </c>
    </row>
    <row r="8" spans="1:11" ht="12.75">
      <c r="A8" s="1"/>
      <c r="B8" t="s">
        <v>4</v>
      </c>
      <c r="C8" s="8">
        <v>0.03</v>
      </c>
      <c r="D8" s="8"/>
      <c r="E8" s="8">
        <v>0.03</v>
      </c>
      <c r="F8" s="8"/>
      <c r="G8" s="8">
        <v>0.03</v>
      </c>
      <c r="H8" s="8"/>
      <c r="I8" s="8">
        <v>0.6</v>
      </c>
      <c r="J8" s="9"/>
      <c r="K8" s="8">
        <v>0.7</v>
      </c>
    </row>
    <row r="10" ht="12.75">
      <c r="A10" s="1" t="s">
        <v>5</v>
      </c>
    </row>
    <row r="11" spans="1:11" ht="12.75">
      <c r="A11" s="1"/>
      <c r="B11" t="s">
        <v>6</v>
      </c>
      <c r="C11" s="7">
        <v>1</v>
      </c>
      <c r="D11" s="7"/>
      <c r="E11" s="7">
        <v>1</v>
      </c>
      <c r="F11" s="7"/>
      <c r="G11" s="7">
        <v>0.75</v>
      </c>
      <c r="H11" s="7"/>
      <c r="I11" s="8">
        <v>1.5</v>
      </c>
      <c r="J11" s="9"/>
      <c r="K11" s="8">
        <v>1.5</v>
      </c>
    </row>
    <row r="12" spans="2:11" ht="12.75">
      <c r="B12" t="s">
        <v>7</v>
      </c>
      <c r="C12" s="7">
        <v>0.065</v>
      </c>
      <c r="D12" s="7"/>
      <c r="E12" s="7">
        <v>0.065</v>
      </c>
      <c r="F12" s="7"/>
      <c r="G12" s="7">
        <v>0.065</v>
      </c>
      <c r="H12" s="7"/>
      <c r="I12" s="8">
        <v>0.065</v>
      </c>
      <c r="J12" s="9"/>
      <c r="K12" s="8">
        <v>0.065</v>
      </c>
    </row>
    <row r="13" spans="2:11" ht="12.75">
      <c r="B13" t="s">
        <v>8</v>
      </c>
      <c r="C13" s="7">
        <v>0.2</v>
      </c>
      <c r="D13" s="7"/>
      <c r="E13" s="7">
        <v>0.2</v>
      </c>
      <c r="F13" s="7"/>
      <c r="G13" s="7">
        <v>0.2</v>
      </c>
      <c r="H13" s="7"/>
      <c r="I13" s="8">
        <v>0.2</v>
      </c>
      <c r="J13" s="9"/>
      <c r="K13" s="8">
        <v>0.2</v>
      </c>
    </row>
    <row r="14" spans="2:11" ht="12.75">
      <c r="B14" t="s">
        <v>9</v>
      </c>
      <c r="C14" s="14">
        <v>2.5</v>
      </c>
      <c r="D14" s="7"/>
      <c r="E14" s="7">
        <v>2.5</v>
      </c>
      <c r="F14" s="7"/>
      <c r="G14" s="7">
        <v>2.5</v>
      </c>
      <c r="H14" s="7"/>
      <c r="I14" s="8">
        <v>2.5</v>
      </c>
      <c r="J14" s="9"/>
      <c r="K14" s="8">
        <v>2.5</v>
      </c>
    </row>
    <row r="15" spans="2:11" ht="12.75">
      <c r="B15" t="s">
        <v>10</v>
      </c>
      <c r="C15" s="7">
        <v>0.2</v>
      </c>
      <c r="D15" s="7"/>
      <c r="E15" s="7">
        <v>0.2</v>
      </c>
      <c r="F15" s="7"/>
      <c r="G15" s="7">
        <v>0.2</v>
      </c>
      <c r="H15" s="7"/>
      <c r="I15" s="8">
        <v>0.2</v>
      </c>
      <c r="J15" s="9"/>
      <c r="K15" s="8">
        <v>0.2</v>
      </c>
    </row>
    <row r="16" spans="2:11" ht="12.75">
      <c r="B16" t="s">
        <v>11</v>
      </c>
      <c r="C16" s="7">
        <v>0.065</v>
      </c>
      <c r="D16" s="7"/>
      <c r="E16" s="7">
        <v>0.065</v>
      </c>
      <c r="F16" s="7"/>
      <c r="G16" s="7">
        <v>0.065</v>
      </c>
      <c r="H16" s="7"/>
      <c r="I16" s="8">
        <v>0.065</v>
      </c>
      <c r="J16" s="9"/>
      <c r="K16" s="8">
        <v>0.065</v>
      </c>
    </row>
    <row r="17" spans="2:11" ht="12.75">
      <c r="B17" t="s">
        <v>12</v>
      </c>
      <c r="C17" s="7">
        <v>1</v>
      </c>
      <c r="D17" s="7"/>
      <c r="E17" s="7">
        <v>1</v>
      </c>
      <c r="F17" s="7"/>
      <c r="G17" s="7">
        <v>0.75</v>
      </c>
      <c r="H17" s="7"/>
      <c r="I17" s="8">
        <v>1.5</v>
      </c>
      <c r="J17" s="9"/>
      <c r="K17" s="8">
        <v>1.5</v>
      </c>
    </row>
    <row r="18" spans="2:11" ht="12.75">
      <c r="B18" t="s">
        <v>23</v>
      </c>
      <c r="C18" s="16">
        <v>3</v>
      </c>
      <c r="D18" s="7"/>
      <c r="E18" s="7">
        <v>3</v>
      </c>
      <c r="F18" s="7"/>
      <c r="G18" s="7">
        <v>4</v>
      </c>
      <c r="H18" s="7"/>
      <c r="I18" s="8">
        <v>3</v>
      </c>
      <c r="J18" s="9"/>
      <c r="K18" s="8">
        <v>3</v>
      </c>
    </row>
    <row r="19" spans="2:11" ht="12.75">
      <c r="B19" t="s">
        <v>13</v>
      </c>
      <c r="C19" s="12">
        <v>0.4</v>
      </c>
      <c r="D19" s="8"/>
      <c r="E19" s="8">
        <v>0.5</v>
      </c>
      <c r="F19" s="8"/>
      <c r="G19" s="8">
        <v>0.5</v>
      </c>
      <c r="H19" s="8"/>
      <c r="I19" s="8">
        <v>0.5</v>
      </c>
      <c r="J19" s="9"/>
      <c r="K19" s="8">
        <v>0.5</v>
      </c>
    </row>
    <row r="21" ht="12.75">
      <c r="A21" s="1" t="s">
        <v>14</v>
      </c>
    </row>
    <row r="22" spans="2:11" ht="12.75">
      <c r="B22" t="s">
        <v>15</v>
      </c>
      <c r="C22" s="12">
        <v>0.1</v>
      </c>
      <c r="D22" s="8"/>
      <c r="E22" s="8">
        <v>0.2</v>
      </c>
      <c r="F22" s="8"/>
      <c r="G22" s="8">
        <v>0.7</v>
      </c>
      <c r="H22" s="8"/>
      <c r="I22" s="8">
        <v>0.1</v>
      </c>
      <c r="J22" s="9"/>
      <c r="K22" s="8">
        <v>0.1</v>
      </c>
    </row>
    <row r="23" spans="2:11" ht="12.75">
      <c r="B23" t="s">
        <v>22</v>
      </c>
      <c r="C23" s="17">
        <v>0.25</v>
      </c>
      <c r="D23" s="8"/>
      <c r="E23" s="8">
        <v>0.25</v>
      </c>
      <c r="F23" s="8"/>
      <c r="G23" s="8">
        <v>0.25</v>
      </c>
      <c r="H23" s="8"/>
      <c r="I23" s="8">
        <v>0.5</v>
      </c>
      <c r="J23" s="9"/>
      <c r="K23" s="8">
        <v>0.5</v>
      </c>
    </row>
    <row r="24" spans="2:11" ht="12.75">
      <c r="B24" t="s">
        <v>16</v>
      </c>
      <c r="C24" s="17">
        <v>0.5</v>
      </c>
      <c r="D24" s="8"/>
      <c r="E24" s="8">
        <v>0.5</v>
      </c>
      <c r="F24" s="8"/>
      <c r="G24" s="8">
        <v>0.7</v>
      </c>
      <c r="H24" s="8"/>
      <c r="I24" s="8">
        <v>0.5</v>
      </c>
      <c r="J24" s="9"/>
      <c r="K24" s="8">
        <v>0.5</v>
      </c>
    </row>
    <row r="25" spans="2:11" ht="12.75">
      <c r="B25" t="s">
        <v>17</v>
      </c>
      <c r="C25" s="17">
        <v>0.2</v>
      </c>
      <c r="D25" s="8"/>
      <c r="E25" s="8">
        <v>0.2</v>
      </c>
      <c r="F25" s="8"/>
      <c r="G25" s="8">
        <v>0</v>
      </c>
      <c r="H25" s="8"/>
      <c r="I25" s="8">
        <v>0.2</v>
      </c>
      <c r="J25" s="9"/>
      <c r="K25" s="8">
        <v>0.2</v>
      </c>
    </row>
    <row r="26" spans="2:11" ht="12.75">
      <c r="B26" t="s">
        <v>18</v>
      </c>
      <c r="C26" s="17">
        <v>0.2</v>
      </c>
      <c r="D26" s="8"/>
      <c r="E26" s="8">
        <v>0.2</v>
      </c>
      <c r="F26" s="8"/>
      <c r="G26" s="8">
        <v>0.2</v>
      </c>
      <c r="H26" s="8"/>
      <c r="I26" s="8">
        <v>0.2</v>
      </c>
      <c r="J26" s="9"/>
      <c r="K26" s="8">
        <v>0.2</v>
      </c>
    </row>
    <row r="27" spans="2:11" ht="12.75">
      <c r="B27" t="s">
        <v>25</v>
      </c>
      <c r="C27" s="12">
        <v>0.4</v>
      </c>
      <c r="D27" s="8"/>
      <c r="E27" s="8">
        <v>0.5</v>
      </c>
      <c r="F27" s="8"/>
      <c r="G27" s="8">
        <v>0.35</v>
      </c>
      <c r="H27" s="8"/>
      <c r="I27" s="8">
        <v>0.5</v>
      </c>
      <c r="J27" s="9"/>
      <c r="K27" s="8">
        <v>0.5</v>
      </c>
    </row>
    <row r="28" spans="2:11" ht="12.75">
      <c r="B28" t="s">
        <v>52</v>
      </c>
      <c r="C28" s="12">
        <v>0.1</v>
      </c>
      <c r="D28" s="8"/>
      <c r="E28" s="8">
        <v>0.2</v>
      </c>
      <c r="F28" s="8"/>
      <c r="G28" s="8">
        <v>0.5</v>
      </c>
      <c r="H28" s="8"/>
      <c r="I28" s="8">
        <v>0</v>
      </c>
      <c r="J28" s="9"/>
      <c r="K28" s="8">
        <v>0</v>
      </c>
    </row>
    <row r="29" spans="2:11" ht="12.75">
      <c r="B29" t="s">
        <v>53</v>
      </c>
      <c r="C29" s="12">
        <v>0.1</v>
      </c>
      <c r="D29" s="8"/>
      <c r="E29" s="8">
        <v>0.2</v>
      </c>
      <c r="F29" s="8"/>
      <c r="G29" s="8">
        <v>0.3</v>
      </c>
      <c r="H29" s="8"/>
      <c r="I29" s="8">
        <v>0</v>
      </c>
      <c r="J29" s="9"/>
      <c r="K29" s="8">
        <v>0</v>
      </c>
    </row>
    <row r="31" spans="1:11" ht="12.75">
      <c r="A31" s="1" t="s">
        <v>33</v>
      </c>
      <c r="C31" s="5">
        <f>(C8/2)+SUM(C11:C19)+SUM(C22:C27)</f>
        <v>10.095000000000002</v>
      </c>
      <c r="D31" s="5"/>
      <c r="E31" s="5">
        <f>(E8/2)+SUM(E11:E19)+SUM(E22:E27)</f>
        <v>10.395000000000001</v>
      </c>
      <c r="F31" s="5"/>
      <c r="G31" s="5">
        <f>(G8/2)+SUM(G11:G19)+SUM(G22:G27)</f>
        <v>11.245</v>
      </c>
      <c r="H31" s="5"/>
      <c r="I31" s="5">
        <f>(I8/2)+SUM(I11:I19)+SUM(I22:I27)</f>
        <v>11.830000000000002</v>
      </c>
      <c r="J31" s="6"/>
      <c r="K31" s="5">
        <f>(K8/2)+SUM(K11:K19)+SUM(K22:K27)</f>
        <v>11.88</v>
      </c>
    </row>
    <row r="32" spans="1:11" ht="12.75">
      <c r="A32" s="1" t="s">
        <v>24</v>
      </c>
      <c r="C32" s="5">
        <f>SUM(C11:C17)+(C18/2)-C28-C29</f>
        <v>6.330000000000001</v>
      </c>
      <c r="D32" s="5"/>
      <c r="E32" s="5">
        <f>SUM(E11:E17)+(E18/2)-E28-E29</f>
        <v>6.13</v>
      </c>
      <c r="F32" s="5"/>
      <c r="G32" s="5">
        <f>SUM(G11:G17)+(G18/2)-G28-G29</f>
        <v>5.7299999999999995</v>
      </c>
      <c r="H32" s="5"/>
      <c r="I32" s="5">
        <f>I11+I12+I13+I14+I15+I16+(I18/2)</f>
        <v>6.03</v>
      </c>
      <c r="J32" s="6"/>
      <c r="K32" s="5">
        <f>K11+K12+K13+K14+K15+K16+(K18/2)</f>
        <v>6.03</v>
      </c>
    </row>
    <row r="33" spans="1:11" ht="12.75">
      <c r="A33" s="1" t="s">
        <v>29</v>
      </c>
      <c r="C33" s="5">
        <f>C7-C31</f>
        <v>-6.970000000000002</v>
      </c>
      <c r="D33" s="5"/>
      <c r="E33" s="5">
        <f>E7-E31</f>
        <v>-4.145000000000001</v>
      </c>
      <c r="F33" s="5"/>
      <c r="G33" s="5">
        <f>G7-G31</f>
        <v>-4.994999999999999</v>
      </c>
      <c r="H33" s="5"/>
      <c r="I33" s="5">
        <f>I7-(I8/2)-I11-I12-I13-I14-I15-I16-I17-I19-I22-I23-I24-I25-I26</f>
        <v>4.17</v>
      </c>
      <c r="J33" s="6"/>
      <c r="K33" s="5">
        <f>K6-(K8/2)-K11-K12-K13-K14-K15-K16-K17-K19-K22-K23-K24-K25-K26</f>
        <v>16.619999999999997</v>
      </c>
    </row>
    <row r="34" spans="1:11" ht="12.75">
      <c r="A34" s="1" t="s">
        <v>30</v>
      </c>
      <c r="C34" s="5">
        <f>C7-C31+C32</f>
        <v>-0.6400000000000015</v>
      </c>
      <c r="D34" s="5"/>
      <c r="E34" s="5">
        <f>E7-E31+E32</f>
        <v>1.9849999999999985</v>
      </c>
      <c r="F34" s="5"/>
      <c r="G34" s="5">
        <f>G7-G31+G32</f>
        <v>0.7350000000000003</v>
      </c>
      <c r="H34" s="5"/>
      <c r="I34" s="20" t="s">
        <v>54</v>
      </c>
      <c r="J34" s="6"/>
      <c r="K34" s="20" t="s">
        <v>54</v>
      </c>
    </row>
    <row r="35" spans="1:11" ht="12.75">
      <c r="A35" s="1" t="s">
        <v>31</v>
      </c>
      <c r="C35" s="5">
        <f>C33/2</f>
        <v>-3.485000000000001</v>
      </c>
      <c r="D35" s="5"/>
      <c r="E35" s="5">
        <f>E33/2</f>
        <v>-2.0725000000000007</v>
      </c>
      <c r="F35" s="5"/>
      <c r="G35" s="5">
        <f>G33/2</f>
        <v>-2.4974999999999996</v>
      </c>
      <c r="H35" s="5"/>
      <c r="I35" s="5">
        <f>I33/2</f>
        <v>2.085</v>
      </c>
      <c r="J35" s="6"/>
      <c r="K35" s="5">
        <f>K33/2</f>
        <v>8.309999999999999</v>
      </c>
    </row>
    <row r="36" spans="1:11" ht="12.75">
      <c r="A36" s="1" t="s">
        <v>32</v>
      </c>
      <c r="C36" s="5">
        <f>C34/2</f>
        <v>-0.32000000000000073</v>
      </c>
      <c r="D36" s="5"/>
      <c r="E36" s="5">
        <f>E34/2</f>
        <v>0.9924999999999993</v>
      </c>
      <c r="F36" s="5"/>
      <c r="G36" s="5">
        <f>G34/2</f>
        <v>0.36750000000000016</v>
      </c>
      <c r="H36" s="5"/>
      <c r="I36" s="20" t="s">
        <v>54</v>
      </c>
      <c r="J36" s="6"/>
      <c r="K36" s="20" t="s">
        <v>54</v>
      </c>
    </row>
    <row r="38" ht="12.75">
      <c r="B38" s="1" t="s">
        <v>19</v>
      </c>
    </row>
    <row r="39" ht="12.75">
      <c r="B39" s="10" t="s">
        <v>20</v>
      </c>
    </row>
    <row r="40" ht="12.75">
      <c r="B40" s="6" t="s">
        <v>21</v>
      </c>
    </row>
    <row r="41" ht="12.75">
      <c r="B41" s="13" t="s">
        <v>34</v>
      </c>
    </row>
    <row r="42" ht="12.75">
      <c r="B42" s="15" t="s">
        <v>35</v>
      </c>
    </row>
  </sheetData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="85" zoomScaleNormal="85" workbookViewId="0" topLeftCell="A1">
      <selection activeCell="B24" sqref="B24"/>
    </sheetView>
  </sheetViews>
  <sheetFormatPr defaultColWidth="9.140625" defaultRowHeight="12.75"/>
  <cols>
    <col min="1" max="1" width="32.8515625" style="0" customWidth="1"/>
    <col min="2" max="2" width="64.8515625" style="19" customWidth="1"/>
  </cols>
  <sheetData>
    <row r="1" spans="1:2" ht="12.75">
      <c r="A1" t="s">
        <v>27</v>
      </c>
      <c r="B1" s="19" t="s">
        <v>48</v>
      </c>
    </row>
    <row r="2" spans="1:2" ht="12.75">
      <c r="A2" t="s">
        <v>3</v>
      </c>
      <c r="B2" s="19" t="s">
        <v>49</v>
      </c>
    </row>
    <row r="3" spans="1:2" ht="25.5">
      <c r="A3" t="s">
        <v>4</v>
      </c>
      <c r="B3" s="19" t="s">
        <v>50</v>
      </c>
    </row>
    <row r="5" spans="1:2" ht="25.5">
      <c r="A5" t="s">
        <v>6</v>
      </c>
      <c r="B5" s="19" t="s">
        <v>51</v>
      </c>
    </row>
    <row r="6" spans="1:2" ht="25.5">
      <c r="A6" t="s">
        <v>7</v>
      </c>
      <c r="B6" s="19" t="s">
        <v>40</v>
      </c>
    </row>
    <row r="7" spans="1:2" ht="25.5">
      <c r="A7" t="s">
        <v>8</v>
      </c>
      <c r="B7" s="19" t="s">
        <v>41</v>
      </c>
    </row>
    <row r="8" spans="1:2" ht="25.5">
      <c r="A8" t="s">
        <v>39</v>
      </c>
      <c r="B8" s="19" t="s">
        <v>42</v>
      </c>
    </row>
    <row r="9" spans="1:2" ht="25.5">
      <c r="A9" t="s">
        <v>10</v>
      </c>
      <c r="B9" s="19" t="s">
        <v>41</v>
      </c>
    </row>
    <row r="10" spans="1:2" ht="25.5">
      <c r="A10" t="s">
        <v>11</v>
      </c>
      <c r="B10" s="19" t="s">
        <v>40</v>
      </c>
    </row>
    <row r="11" spans="1:2" ht="25.5">
      <c r="A11" t="s">
        <v>12</v>
      </c>
      <c r="B11" s="19" t="s">
        <v>47</v>
      </c>
    </row>
    <row r="12" spans="1:2" ht="25.5">
      <c r="A12" t="s">
        <v>23</v>
      </c>
      <c r="B12" s="19" t="s">
        <v>55</v>
      </c>
    </row>
    <row r="13" spans="1:2" ht="12.75">
      <c r="A13" t="s">
        <v>13</v>
      </c>
      <c r="B13" s="19" t="s">
        <v>56</v>
      </c>
    </row>
    <row r="15" spans="1:2" ht="12.75">
      <c r="A15" t="s">
        <v>15</v>
      </c>
      <c r="B15" s="19" t="s">
        <v>57</v>
      </c>
    </row>
    <row r="16" spans="1:2" ht="12.75">
      <c r="A16" t="s">
        <v>22</v>
      </c>
      <c r="B16" s="19" t="s">
        <v>58</v>
      </c>
    </row>
    <row r="17" spans="1:2" ht="12.75">
      <c r="A17" t="s">
        <v>16</v>
      </c>
      <c r="B17" s="19" t="s">
        <v>59</v>
      </c>
    </row>
    <row r="18" spans="1:2" ht="12.75">
      <c r="A18" t="s">
        <v>17</v>
      </c>
      <c r="B18" s="19" t="s">
        <v>46</v>
      </c>
    </row>
    <row r="19" spans="1:2" ht="12.75">
      <c r="A19" t="s">
        <v>18</v>
      </c>
      <c r="B19" s="19" t="s">
        <v>43</v>
      </c>
    </row>
    <row r="20" spans="1:2" ht="12.75">
      <c r="A20" t="s">
        <v>25</v>
      </c>
      <c r="B20" s="19" t="s">
        <v>60</v>
      </c>
    </row>
    <row r="21" spans="1:2" ht="12.75">
      <c r="A21" t="s">
        <v>37</v>
      </c>
      <c r="B21" s="19" t="s">
        <v>44</v>
      </c>
    </row>
    <row r="22" spans="1:2" ht="12.75">
      <c r="A22" t="s">
        <v>38</v>
      </c>
      <c r="B22" s="19" t="s">
        <v>45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symbios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petty</dc:creator>
  <cp:keywords/>
  <dc:description/>
  <cp:lastModifiedBy>William Petty</cp:lastModifiedBy>
  <cp:lastPrinted>1999-08-25T20:30:17Z</cp:lastPrinted>
  <dcterms:created xsi:type="dcterms:W3CDTF">1999-05-21T16:41:12Z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